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ION\Art 60 LOSU\___Impresos definitivos\ART. 60 I+D\abril 2026\"/>
    </mc:Choice>
  </mc:AlternateContent>
  <xr:revisionPtr revIDLastSave="0" documentId="13_ncr:1_{2BBEDC1C-0613-4C31-82FF-22F803D39442}" xr6:coauthVersionLast="47" xr6:coauthVersionMax="47" xr10:uidLastSave="{00000000-0000-0000-0000-000000000000}"/>
  <bookViews>
    <workbookView xWindow="-120" yWindow="-120" windowWidth="29040" windowHeight="15840" xr2:uid="{681DE5E4-DB76-473E-9D9E-B3623D0B3CAE}"/>
  </bookViews>
  <sheets>
    <sheet name="Presupuesto económico" sheetId="1" r:id="rId1"/>
    <sheet name="Cálculo coste mínimo" sheetId="3" r:id="rId2"/>
    <sheet name="CM categorías 2026" sheetId="2" r:id="rId3"/>
  </sheets>
  <definedNames>
    <definedName name="_xlnm._FilterDatabase" localSheetId="0" hidden="1">'Presupuesto económico'!$H$12:$H$14</definedName>
    <definedName name="_xlnm.Print_Area" localSheetId="0">'Presupuesto económico'!$B$1:$H$44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3" l="1" a="1"/>
  <c r="H4" i="3" s="1"/>
  <c r="I4" i="3" s="1"/>
  <c r="H5" i="3" a="1"/>
  <c r="H5" i="3" s="1"/>
  <c r="I5" i="3" s="1"/>
  <c r="H6" i="3" a="1"/>
  <c r="H6" i="3" s="1"/>
  <c r="I6" i="3" s="1"/>
  <c r="H7" i="3" a="1"/>
  <c r="H7" i="3" s="1"/>
  <c r="I7" i="3" s="1"/>
  <c r="H8" i="3" a="1"/>
  <c r="H8" i="3" s="1"/>
  <c r="I8" i="3" s="1"/>
  <c r="H9" i="3" a="1"/>
  <c r="H9" i="3" s="1"/>
  <c r="H10" i="3" a="1"/>
  <c r="H10" i="3" s="1"/>
  <c r="I10" i="3" s="1"/>
  <c r="H3" i="3" a="1"/>
  <c r="H3" i="3" s="1"/>
  <c r="I3" i="3" s="1"/>
  <c r="B8" i="2" l="1"/>
  <c r="B4" i="2"/>
  <c r="B5" i="2"/>
  <c r="I9" i="3" s="1"/>
  <c r="B6" i="2"/>
  <c r="B3" i="2"/>
  <c r="H32" i="1"/>
  <c r="H10" i="1"/>
  <c r="G13" i="1" s="1"/>
  <c r="H24" i="1" s="1"/>
  <c r="H34" i="1" l="1"/>
  <c r="G36" i="1" s="1"/>
  <c r="G8" i="1"/>
  <c r="I11" i="3" l="1"/>
  <c r="G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G8" authorId="0" shapeId="0" xr:uid="{02D21393-4C83-4433-A6F6-325773A451AF}">
      <text>
        <r>
          <rPr>
            <b/>
            <sz val="8"/>
            <color indexed="81"/>
            <rFont val="Tahoma"/>
            <family val="2"/>
          </rPr>
          <t>.:Este importe se calculará como consecuencia del Importe del Contrato IVA incluido y del IVA aplicable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8" authorId="0" shapeId="0" xr:uid="{815AF8F8-1A1B-4B87-ADD2-4ABD5D769D4D}">
      <text>
        <r>
          <rPr>
            <b/>
            <sz val="8"/>
            <color indexed="81"/>
            <rFont val="Tahoma"/>
            <family val="2"/>
          </rPr>
          <t>Se incluirán los gastos relativos a servicios profesionales externos, alquileres, etc.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<sst xmlns="http://schemas.openxmlformats.org/spreadsheetml/2006/main" count="63" uniqueCount="47">
  <si>
    <t>ANEXO IV-A</t>
  </si>
  <si>
    <t>PRESUPUESTO ECONÓMICO DEL CONTRATO</t>
  </si>
  <si>
    <t>INGRESOS:</t>
  </si>
  <si>
    <t>IMPORTE</t>
  </si>
  <si>
    <t>Importe del contrato IVA incluido</t>
  </si>
  <si>
    <t>Porcentaje del IVA</t>
  </si>
  <si>
    <t>Importe del IVA</t>
  </si>
  <si>
    <t>Subvenciones o Ayudas Institucionales</t>
  </si>
  <si>
    <t>Base imponible</t>
  </si>
  <si>
    <t>IMPORTE PARA GASTOS:</t>
  </si>
  <si>
    <t>GASTOS MATERIALES Y PERSONALES DE EJECUCIÓN:</t>
  </si>
  <si>
    <t>Gastos generales de gestión y utilización de infraestructura y servicios Universitarios</t>
  </si>
  <si>
    <t>Material fungible</t>
  </si>
  <si>
    <t>Material inventariable</t>
  </si>
  <si>
    <r>
      <t xml:space="preserve">Contratación de personal </t>
    </r>
    <r>
      <rPr>
        <sz val="10"/>
        <rFont val="Franklin Gothic Book"/>
        <family val="2"/>
      </rPr>
      <t>(de acuerdo con la legislación vigente</t>
    </r>
    <r>
      <rPr>
        <sz val="12"/>
        <rFont val="Franklin Gothic Book"/>
        <family val="2"/>
      </rPr>
      <t>):</t>
    </r>
  </si>
  <si>
    <t>Dietas y gastos de viaje</t>
  </si>
  <si>
    <t>Otros gastos</t>
  </si>
  <si>
    <t>REMUNERACIONES AL PTGAS (Gratificaciones al PTGAS.):</t>
  </si>
  <si>
    <t>NIF</t>
  </si>
  <si>
    <t>APELLIDOS Y NOMBRE</t>
  </si>
  <si>
    <t>TOTAL GASTOS MATERIALES Y PERSONALES:</t>
  </si>
  <si>
    <t>REMUNERACIONES AL PDI</t>
  </si>
  <si>
    <t>TOTAL GASTOS REMUNERACIONES PDI.:</t>
  </si>
  <si>
    <t>GASTOS TOTALES:</t>
  </si>
  <si>
    <t>APLICACIÓN DEL EXCEDENTE:</t>
  </si>
  <si>
    <t>Dpto/I.U.I./GIR/Sº Central</t>
  </si>
  <si>
    <t>A fecha de firma electrónica</t>
  </si>
  <si>
    <t>EL/LA DIRECTORA/A DEL TRABAJO</t>
  </si>
  <si>
    <t>Fdo.:</t>
  </si>
  <si>
    <t>*Como mínimo se tendrá que presupuestar por cada PDI o PTGAS participante el coste del trabajo  por las horas dedicadas a su ejecución  en función de la categoría del investigador interviniente. Si el investigador una vez ejecutado el contrato no quiere cobrar personalmente podrá disponer que se destine dicha cantidad a la estructura de investigación a la que está adscrito.</t>
  </si>
  <si>
    <t>categoria</t>
  </si>
  <si>
    <t>coste hora</t>
  </si>
  <si>
    <t>retri minima</t>
  </si>
  <si>
    <t>Ayudante Doctor</t>
  </si>
  <si>
    <t>Categoría UVa</t>
  </si>
  <si>
    <t>Coste/hora</t>
  </si>
  <si>
    <t>Coste/año</t>
  </si>
  <si>
    <t>Profesor asociado (6h+6h)</t>
  </si>
  <si>
    <t>horas/año</t>
  </si>
  <si>
    <t>Catedrático de Universidad</t>
  </si>
  <si>
    <t>Profesor Titular de Universidad</t>
  </si>
  <si>
    <t>Profesor Permanente Laboral</t>
  </si>
  <si>
    <t>Investigador Postdoctoral (UVa)</t>
  </si>
  <si>
    <t>nº horas totales art.60</t>
  </si>
  <si>
    <t>No datos</t>
  </si>
  <si>
    <t>RESUMEN COSTE MEDIO- CATEGORIAS DE PERSONAL PDI EN LA UVA (Coste Bruto/año)</t>
  </si>
  <si>
    <r>
      <t>IMPORTE</t>
    </r>
    <r>
      <rPr>
        <sz val="12"/>
        <color rgb="FFFF0000"/>
        <rFont val="Franklin Gothic Book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</si>
</sst>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_ ;\-#,##0.00\ "/>
    <numFmt numFmtId="165" formatCode="_(&quot;$&quot;* #,##0.00_);_(&quot;$&quot;* \(#,##0.00\);_(&quot;$&quot;* &quot;-&quot;??_);_(@_)"/>
    <numFmt numFmtId="166" formatCode="_-* #,##0.00\ _€_-;\-* #,##0.00\ _€_-;_-* &quot;-&quot;??\ _€_-;_-@_-"/>
    <numFmt numFmtId="167" formatCode="_ * #,##0.0000000_)[$€]_ ;_ * \(#,##0.0000000\)[$€]_ ;_ * &quot;-&quot;??_)[$€]_ ;_ @_ "/>
    <numFmt numFmtId="168" formatCode="#,##0\ [$€];[Red]\-#,##0\ [$€]"/>
    <numFmt numFmtId="169" formatCode="_-[$€]* #,##0.00_-;\-[$€]* #,##0.00_-;_-[$€]* &quot;-&quot;??_-;_-@_-"/>
    <numFmt numFmtId="170" formatCode="_-* #,##0\ &quot;Esc.&quot;_-;\-* #,##0\ &quot;Esc.&quot;_-;_-* &quot;-&quot;\ &quot;Esc.&quot;_-;_-@_-"/>
    <numFmt numFmtId="171" formatCode="_-* #,##0.00\ &quot;Esc.&quot;_-;\-* #,##0.00\ &quot;Esc.&quot;_-;_-* &quot;-&quot;??\ &quot;Esc.&quot;_-;_-@_-"/>
    <numFmt numFmtId="172" formatCode="_-* #,##0\ _E_s_c_._-;\-* #,##0\ _E_s_c_._-;_-* &quot;-&quot;\ _E_s_c_._-;_-@_-"/>
    <numFmt numFmtId="173" formatCode="_-* #,##0.00\ _E_s_c_._-;\-* #,##0.00\ _E_s_c_._-;_-* &quot;-&quot;??\ _E_s_c_._-;_-@_-"/>
  </numFmts>
  <fonts count="45" x14ac:knownFonts="1">
    <font>
      <sz val="11"/>
      <color theme="1"/>
      <name val="Franklin Gothic Book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Franklin Gothic Book"/>
      <family val="2"/>
    </font>
    <font>
      <b/>
      <sz val="12"/>
      <name val="Franklin Gothic Book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Franklin Gothic Book"/>
      <family val="2"/>
    </font>
    <font>
      <sz val="10"/>
      <name val="Arial"/>
      <family val="2"/>
    </font>
    <font>
      <sz val="9"/>
      <name val="Franklin Gothic Book"/>
      <family val="2"/>
    </font>
    <font>
      <sz val="10"/>
      <name val="Franklin Gothic Book"/>
      <family val="2"/>
    </font>
    <font>
      <sz val="12"/>
      <color indexed="1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4"/>
      <color theme="0"/>
      <name val="Franklin Gothic Book"/>
      <family val="2"/>
    </font>
    <font>
      <sz val="12"/>
      <color theme="0"/>
      <name val="Franklin Gothic Book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2"/>
      <name val="Helv"/>
    </font>
    <font>
      <sz val="10"/>
      <name val="MS Sans Serif"/>
      <family val="2"/>
    </font>
    <font>
      <sz val="9"/>
      <name val="Arial"/>
      <family val="2"/>
    </font>
    <font>
      <sz val="9"/>
      <name val="Arial"/>
      <family val="2"/>
      <charset val="177"/>
    </font>
    <font>
      <sz val="11.5"/>
      <name val="Times New Roman"/>
      <family val="1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name val="Times New Roman"/>
      <family val="1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u/>
      <sz val="12"/>
      <color theme="10"/>
      <name val="Helv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Times New Roman"/>
      <family val="1"/>
    </font>
    <font>
      <sz val="12"/>
      <color rgb="FFFF0000"/>
      <name val="Franklin Gothic Book"/>
      <family val="2"/>
    </font>
  </fonts>
  <fills count="2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">
    <xf numFmtId="0" fontId="0" fillId="0" borderId="0"/>
    <xf numFmtId="0" fontId="2" fillId="0" borderId="0"/>
    <xf numFmtId="0" fontId="8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20" fillId="0" borderId="0"/>
    <xf numFmtId="165" fontId="23" fillId="0" borderId="14" applyFont="0" applyFill="0" applyBorder="0" applyAlignment="0" applyProtection="0">
      <alignment horizontal="right" vertical="center"/>
      <protection hidden="1"/>
    </xf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1" fillId="0" borderId="0"/>
    <xf numFmtId="9" fontId="1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7" fontId="20" fillId="0" borderId="0"/>
    <xf numFmtId="167" fontId="20" fillId="0" borderId="0" applyFont="0" applyFill="0" applyBorder="0" applyAlignment="0" applyProtection="0"/>
    <xf numFmtId="167" fontId="1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0" fontId="24" fillId="0" borderId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6" fillId="7" borderId="0" applyNumberFormat="0" applyBorder="0" applyAlignment="0" applyProtection="0"/>
    <xf numFmtId="0" fontId="27" fillId="19" borderId="15" applyNumberFormat="0" applyAlignment="0" applyProtection="0"/>
    <xf numFmtId="0" fontId="18" fillId="20" borderId="16" applyNumberFormat="0" applyAlignment="0" applyProtection="0"/>
    <xf numFmtId="0" fontId="28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30" fillId="10" borderId="15" applyNumberFormat="0" applyAlignment="0" applyProtection="0"/>
    <xf numFmtId="169" fontId="8" fillId="0" borderId="0" applyFont="0" applyFill="0" applyBorder="0" applyAlignment="0" applyProtection="0"/>
    <xf numFmtId="0" fontId="31" fillId="6" borderId="0" applyNumberFormat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32" fillId="2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26" borderId="18" applyNumberFormat="0" applyFont="0" applyAlignment="0" applyProtection="0"/>
    <xf numFmtId="9" fontId="33" fillId="0" borderId="0" applyFont="0" applyFill="0" applyBorder="0" applyAlignment="0" applyProtection="0"/>
    <xf numFmtId="0" fontId="34" fillId="19" borderId="19" applyNumberFormat="0" applyAlignment="0" applyProtection="0"/>
    <xf numFmtId="172" fontId="2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29" fillId="0" borderId="22" applyNumberFormat="0" applyFill="0" applyAlignment="0" applyProtection="0"/>
    <xf numFmtId="0" fontId="38" fillId="0" borderId="0" applyNumberFormat="0" applyFill="0" applyBorder="0" applyAlignment="0" applyProtection="0"/>
    <xf numFmtId="0" fontId="16" fillId="0" borderId="23" applyNumberFormat="0" applyFill="0" applyAlignment="0" applyProtection="0"/>
    <xf numFmtId="173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/>
    <xf numFmtId="9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/>
    <xf numFmtId="0" fontId="8" fillId="0" borderId="0"/>
    <xf numFmtId="43" fontId="8" fillId="0" borderId="0" applyFont="0" applyFill="0" applyBorder="0" applyAlignment="0" applyProtection="0"/>
    <xf numFmtId="40" fontId="21" fillId="0" borderId="0" applyFont="0" applyFill="0" applyBorder="0" applyAlignment="0" applyProtection="0"/>
    <xf numFmtId="167" fontId="1" fillId="0" borderId="0"/>
    <xf numFmtId="9" fontId="1" fillId="0" borderId="0" applyFont="0" applyFill="0" applyBorder="0" applyAlignment="0" applyProtection="0"/>
    <xf numFmtId="40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  <xf numFmtId="0" fontId="24" fillId="0" borderId="0"/>
    <xf numFmtId="0" fontId="33" fillId="0" borderId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33" fillId="0" borderId="0"/>
    <xf numFmtId="0" fontId="24" fillId="0" borderId="0"/>
    <xf numFmtId="9" fontId="1" fillId="0" borderId="0" applyFont="0" applyFill="0" applyBorder="0" applyAlignment="0" applyProtection="0"/>
    <xf numFmtId="167" fontId="1" fillId="0" borderId="0"/>
    <xf numFmtId="167" fontId="1" fillId="0" borderId="0"/>
    <xf numFmtId="9" fontId="1" fillId="0" borderId="0" applyFont="0" applyFill="0" applyBorder="0" applyAlignment="0" applyProtection="0"/>
    <xf numFmtId="167" fontId="1" fillId="0" borderId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167" fontId="1" fillId="0" borderId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167" fontId="1" fillId="0" borderId="0"/>
    <xf numFmtId="37" fontId="39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165" fontId="23" fillId="0" borderId="14" applyFont="0" applyFill="0" applyBorder="0" applyAlignment="0" applyProtection="0">
      <alignment horizontal="right" vertical="center"/>
      <protection hidden="1"/>
    </xf>
    <xf numFmtId="0" fontId="29" fillId="0" borderId="22" applyNumberFormat="0" applyFill="0" applyAlignment="0" applyProtection="0"/>
  </cellStyleXfs>
  <cellXfs count="65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5" fillId="0" borderId="0" xfId="1" applyFont="1" applyAlignment="1">
      <alignment horizontal="center"/>
    </xf>
    <xf numFmtId="164" fontId="3" fillId="0" borderId="5" xfId="1" applyNumberFormat="1" applyFont="1" applyBorder="1" applyProtection="1">
      <protection locked="0"/>
    </xf>
    <xf numFmtId="0" fontId="6" fillId="0" borderId="0" xfId="1" applyFont="1"/>
    <xf numFmtId="0" fontId="3" fillId="0" borderId="5" xfId="1" applyFont="1" applyBorder="1" applyAlignment="1">
      <alignment horizontal="left"/>
    </xf>
    <xf numFmtId="0" fontId="3" fillId="0" borderId="5" xfId="1" applyFont="1" applyBorder="1" applyAlignment="1" applyProtection="1">
      <alignment horizontal="left"/>
      <protection locked="0"/>
    </xf>
    <xf numFmtId="0" fontId="3" fillId="0" borderId="6" xfId="1" applyFont="1" applyBorder="1" applyAlignment="1">
      <alignment horizontal="left"/>
    </xf>
    <xf numFmtId="3" fontId="3" fillId="0" borderId="0" xfId="1" applyNumberFormat="1" applyFont="1"/>
    <xf numFmtId="164" fontId="3" fillId="0" borderId="7" xfId="1" applyNumberFormat="1" applyFont="1" applyBorder="1" applyProtection="1">
      <protection locked="0"/>
    </xf>
    <xf numFmtId="0" fontId="8" fillId="0" borderId="0" xfId="2"/>
    <xf numFmtId="0" fontId="3" fillId="0" borderId="5" xfId="1" applyFont="1" applyBorder="1"/>
    <xf numFmtId="164" fontId="3" fillId="0" borderId="9" xfId="1" applyNumberFormat="1" applyFont="1" applyBorder="1" applyProtection="1">
      <protection locked="0"/>
    </xf>
    <xf numFmtId="0" fontId="3" fillId="0" borderId="5" xfId="1" applyFont="1" applyBorder="1" applyAlignment="1">
      <alignment horizontal="right"/>
    </xf>
    <xf numFmtId="0" fontId="11" fillId="0" borderId="0" xfId="1" applyFont="1"/>
    <xf numFmtId="164" fontId="3" fillId="3" borderId="5" xfId="1" applyNumberFormat="1" applyFont="1" applyFill="1" applyBorder="1"/>
    <xf numFmtId="0" fontId="3" fillId="0" borderId="6" xfId="1" applyFont="1" applyBorder="1" applyAlignment="1">
      <alignment horizontal="center"/>
    </xf>
    <xf numFmtId="0" fontId="3" fillId="0" borderId="5" xfId="1" applyFont="1" applyBorder="1" applyAlignment="1" applyProtection="1">
      <alignment horizontal="center"/>
      <protection locked="0"/>
    </xf>
    <xf numFmtId="3" fontId="3" fillId="0" borderId="5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15" fillId="2" borderId="5" xfId="1" applyFont="1" applyFill="1" applyBorder="1" applyAlignment="1">
      <alignment horizontal="center"/>
    </xf>
    <xf numFmtId="164" fontId="0" fillId="0" borderId="0" xfId="0" applyNumberFormat="1"/>
    <xf numFmtId="0" fontId="1" fillId="0" borderId="0" xfId="87"/>
    <xf numFmtId="0" fontId="41" fillId="0" borderId="0" xfId="87" applyFont="1"/>
    <xf numFmtId="44" fontId="41" fillId="4" borderId="5" xfId="4" applyFont="1" applyFill="1" applyBorder="1" applyProtection="1"/>
    <xf numFmtId="0" fontId="40" fillId="27" borderId="5" xfId="87" applyFont="1" applyFill="1" applyBorder="1" applyAlignment="1">
      <alignment horizontal="center"/>
    </xf>
    <xf numFmtId="0" fontId="42" fillId="0" borderId="5" xfId="87" applyFont="1" applyBorder="1"/>
    <xf numFmtId="0" fontId="3" fillId="0" borderId="0" xfId="1" applyFont="1" applyAlignment="1" applyProtection="1">
      <alignment horizontal="center"/>
      <protection locked="0"/>
    </xf>
    <xf numFmtId="0" fontId="10" fillId="0" borderId="0" xfId="2" applyFont="1"/>
    <xf numFmtId="0" fontId="10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3" fillId="0" borderId="6" xfId="1" applyFont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10" fillId="0" borderId="5" xfId="1" applyFont="1" applyBorder="1"/>
    <xf numFmtId="0" fontId="3" fillId="0" borderId="8" xfId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3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43" fillId="0" borderId="0" xfId="1" applyFont="1" applyAlignment="1">
      <alignment horizontal="left" wrapText="1"/>
    </xf>
    <xf numFmtId="0" fontId="3" fillId="0" borderId="5" xfId="1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6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7" fillId="0" borderId="6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14" fillId="2" borderId="1" xfId="1" applyFont="1" applyFill="1" applyBorder="1" applyAlignment="1">
      <alignment horizontal="center"/>
    </xf>
    <xf numFmtId="0" fontId="14" fillId="2" borderId="2" xfId="1" applyFont="1" applyFill="1" applyBorder="1" applyAlignment="1">
      <alignment horizontal="center"/>
    </xf>
    <xf numFmtId="0" fontId="14" fillId="2" borderId="3" xfId="1" applyFont="1" applyFill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9" fillId="0" borderId="5" xfId="1" applyFont="1" applyBorder="1" applyAlignment="1">
      <alignment horizontal="left"/>
    </xf>
  </cellXfs>
  <cellStyles count="126">
    <cellStyle name="20% - Énfasis1 2" xfId="25" xr:uid="{AFADAF21-0282-420E-A04D-66B89264D569}"/>
    <cellStyle name="20% - Énfasis2 2" xfId="26" xr:uid="{0DA15D9C-8A66-4293-AC1C-A137F02CD741}"/>
    <cellStyle name="20% - Énfasis3 2" xfId="27" xr:uid="{31ADB9FA-085C-4016-9C79-D0D5FE2C99AB}"/>
    <cellStyle name="20% - Énfasis4 2" xfId="28" xr:uid="{BF61F353-AA1F-4FD6-8625-44478B35FD4F}"/>
    <cellStyle name="20% - Énfasis5 2" xfId="29" xr:uid="{514A219B-C1AD-4A37-88C7-AE7CCC78F4A0}"/>
    <cellStyle name="20% - Énfasis6 2" xfId="30" xr:uid="{89FAF956-C548-4D89-88BE-61CBC6801F4B}"/>
    <cellStyle name="40% - Énfasis1 2" xfId="31" xr:uid="{9258997D-691F-4840-AF8A-4B21BA4520FE}"/>
    <cellStyle name="40% - Énfasis2 2" xfId="32" xr:uid="{DFA5D37C-DD28-4F7E-8E2D-7BCD74DA377C}"/>
    <cellStyle name="40% - Énfasis3 2" xfId="33" xr:uid="{8882C90A-D3EC-454D-B6AB-EE7FEFED0B4D}"/>
    <cellStyle name="40% - Énfasis4 2" xfId="34" xr:uid="{609245A3-E403-4ACF-8B3E-1BBCB11888AB}"/>
    <cellStyle name="40% - Énfasis5 2" xfId="35" xr:uid="{D6478053-F873-472F-9D24-4CBB589F2EF3}"/>
    <cellStyle name="40% - Énfasis6 2" xfId="36" xr:uid="{311B07A1-F260-47DE-B066-2BAF2205E0F6}"/>
    <cellStyle name="60% - Énfasis1 2" xfId="37" xr:uid="{71D22D7A-2BD7-4460-B5AA-58085C4091C5}"/>
    <cellStyle name="60% - Énfasis2 2" xfId="38" xr:uid="{C9BCA9A6-DFD8-4E6F-8EE1-9191EA1E6D1E}"/>
    <cellStyle name="60% - Énfasis3 2" xfId="39" xr:uid="{828C5E26-AA77-40C2-A3BE-F50FB313A322}"/>
    <cellStyle name="60% - Énfasis4 2" xfId="40" xr:uid="{75ECF9C6-284C-4731-B0BE-2B69C7E0AB22}"/>
    <cellStyle name="60% - Énfasis5 2" xfId="41" xr:uid="{F67A871F-A5F2-4DF1-85E7-5F9AA61DDBB1}"/>
    <cellStyle name="60% - Énfasis6 2" xfId="42" xr:uid="{798F0702-F877-4318-9C61-89299FD28A63}"/>
    <cellStyle name="Buena 2" xfId="43" xr:uid="{27B7DB12-8AA3-4F6E-91CF-4C8551AE1FAF}"/>
    <cellStyle name="Cálculo 2" xfId="44" xr:uid="{414DCBC8-7FE4-4C28-AA08-A791C2A0CD38}"/>
    <cellStyle name="Celda de comprobación 2" xfId="45" xr:uid="{7116D314-28CD-4A13-A264-9A1EB2D70778}"/>
    <cellStyle name="Celda vinculada 2" xfId="46" xr:uid="{2201B6B9-67AE-48E5-BBDD-545405853332}"/>
    <cellStyle name="Comma 2" xfId="85" xr:uid="{719859A9-53B5-4D25-8135-27816EB6DBD0}"/>
    <cellStyle name="Comma 2 2" xfId="94" xr:uid="{774C0866-B862-421D-97F9-A09E835EFD71}"/>
    <cellStyle name="Comma 2 3" xfId="98" xr:uid="{1413B346-5F3E-43C6-B77D-20F1A40C09A7}"/>
    <cellStyle name="Comma 2 4" xfId="95" xr:uid="{F3D541EC-A87B-4172-93AE-A7BF876BD43A}"/>
    <cellStyle name="Currency2" xfId="7" xr:uid="{68436903-79B8-471F-BBBC-1C5EA8FE0188}"/>
    <cellStyle name="Currency2 2" xfId="124" xr:uid="{663D664F-9DB1-4C64-935F-BAB38CF26DB2}"/>
    <cellStyle name="Encabezado 4 2" xfId="47" xr:uid="{E6DBDF24-F072-4B9B-84E7-AF05B5C9C550}"/>
    <cellStyle name="Énfasis1 2" xfId="48" xr:uid="{E563D58D-1DAB-4496-9E55-C2D5CEAA2DDC}"/>
    <cellStyle name="Énfasis2 2" xfId="49" xr:uid="{FAEF8FCA-11EE-4F43-A308-4C764B988BA6}"/>
    <cellStyle name="Énfasis3 2" xfId="50" xr:uid="{B9281618-B2F1-4768-939B-127D11350447}"/>
    <cellStyle name="Énfasis4 2" xfId="51" xr:uid="{4EF1E81F-724A-49F5-9750-B9F3678EBCF9}"/>
    <cellStyle name="Énfasis5 2" xfId="52" xr:uid="{5ADD359A-9CAE-47BA-8FDA-8DC9B0439787}"/>
    <cellStyle name="Énfasis6 2" xfId="53" xr:uid="{B31426A9-2A71-4FA9-934F-A16599B37DD0}"/>
    <cellStyle name="Entrada 2" xfId="54" xr:uid="{43D9A64E-39C0-42AC-8FA7-27A7FF1B4A51}"/>
    <cellStyle name="Euro" xfId="8" xr:uid="{5857601E-E3A3-4B81-B3FD-D4F0FB835087}"/>
    <cellStyle name="Euro 2" xfId="16" xr:uid="{D6AEED01-2787-4DD7-9AB7-D9BE39A449BD}"/>
    <cellStyle name="Euro 3" xfId="19" xr:uid="{C307F2B7-C8E5-4BF6-92CB-4981F440220A}"/>
    <cellStyle name="Euro 3 2" xfId="91" xr:uid="{2CE88222-D2E3-4B05-8D43-7A0A06F223C7}"/>
    <cellStyle name="Euro 3 3" xfId="104" xr:uid="{21BDA9F7-6F6B-433D-A302-AC7C713E34A2}"/>
    <cellStyle name="Euro 3 4" xfId="103" xr:uid="{1E041B66-7F76-4D84-9BFE-C83BB830458F}"/>
    <cellStyle name="Euro 4" xfId="55" xr:uid="{72AA6472-9DD9-454A-B843-DF72D5D2D896}"/>
    <cellStyle name="Euro_apo-2008v2" xfId="9" xr:uid="{80AFE053-37D6-45AB-8554-2B9CD6E55CDC}"/>
    <cellStyle name="Hipervínculo 2" xfId="122" xr:uid="{BEA52451-6BE1-4530-B257-0305FCE722E1}"/>
    <cellStyle name="Incorrecto 2" xfId="56" xr:uid="{D4BE74B6-4D7E-4CC8-9975-A9B56F795242}"/>
    <cellStyle name="Millares 2" xfId="15" xr:uid="{8A3AA0E4-9455-4D40-AE5C-93B886AE1648}"/>
    <cellStyle name="Millares 3" xfId="17" xr:uid="{92150094-F9A2-4DC7-AD30-3EDDF874F396}"/>
    <cellStyle name="Millares 4" xfId="13" xr:uid="{696F7250-2DA4-49A3-A815-2F6CCC59E15F}"/>
    <cellStyle name="Moeda [0]_Livro3" xfId="57" xr:uid="{A9BD5160-6B08-4755-A69C-2A5AEEDE8B5A}"/>
    <cellStyle name="Moeda_Livro3" xfId="58" xr:uid="{41EB7E3A-5DB7-4A68-A7AE-79163BDFFE4E}"/>
    <cellStyle name="Moneda 2" xfId="123" xr:uid="{9492D593-D81E-4C83-A8B2-0A9714C5DBF6}"/>
    <cellStyle name="Moneda 3" xfId="4" xr:uid="{B07D19C4-08DA-4D5E-8FA2-60D67B7DBD82}"/>
    <cellStyle name="Neutral 2" xfId="59" xr:uid="{031B6C5D-C56D-433F-B637-224B09D2BA85}"/>
    <cellStyle name="Normal" xfId="0" builtinId="0"/>
    <cellStyle name="Normal 10" xfId="60" xr:uid="{117605B7-EF23-4D91-898A-DC37F1FC2323}"/>
    <cellStyle name="Normal 11" xfId="61" xr:uid="{2ED51A9D-536D-4A51-9DFD-2EF895111DD8}"/>
    <cellStyle name="Normal 12" xfId="62" xr:uid="{AC00996E-0C5F-45FF-9B1C-BE856A7E5AAD}"/>
    <cellStyle name="Normal 13" xfId="63" xr:uid="{62472250-A2B0-4E13-ABA0-8394A2D5A473}"/>
    <cellStyle name="Normal 14" xfId="84" xr:uid="{F32CD349-5C0D-41DC-9B09-4B3CFE072FEE}"/>
    <cellStyle name="Normal 14 2" xfId="114" xr:uid="{5A565887-0F85-4567-B013-C60E719A9671}"/>
    <cellStyle name="Normal 14 3" xfId="118" xr:uid="{BF1FD42F-56E7-4368-B48D-139AD4600147}"/>
    <cellStyle name="Normal 15" xfId="87" xr:uid="{4770E809-62EC-4A37-AECC-7086A570A40C}"/>
    <cellStyle name="Normal 16" xfId="119" xr:uid="{29FE2972-199C-443E-98E4-16F7A32A97F5}"/>
    <cellStyle name="Normal 17" xfId="120" xr:uid="{3A7C1121-4AEE-4909-8372-9101A59B46F3}"/>
    <cellStyle name="Normal 18" xfId="6" xr:uid="{C28FC483-3BB7-4FF4-8BC2-BB3F401D2B6C}"/>
    <cellStyle name="Normal 19" xfId="3" xr:uid="{3D20BA61-5F4F-4D6B-96EA-31CDD6B6547E}"/>
    <cellStyle name="Normal 2" xfId="2" xr:uid="{78683CCC-F5B3-4B56-B0DB-27949CA4A009}"/>
    <cellStyle name="Normal 2 2" xfId="20" xr:uid="{90AF6B4B-6545-4705-A711-B1B655A0F60F}"/>
    <cellStyle name="Normal 2 2 2" xfId="92" xr:uid="{7505E940-93BD-486D-91BB-6ABD55CEE2B2}"/>
    <cellStyle name="Normal 2 2 2 2" xfId="111" xr:uid="{E4D20597-F521-4B0F-846F-1C2E4E294362}"/>
    <cellStyle name="Normal 2 2 2 3" xfId="115" xr:uid="{483FF35C-6226-4BBE-93D3-CD15C0971BB9}"/>
    <cellStyle name="Normal 2 2 3" xfId="105" xr:uid="{A96E52A2-5520-4D3D-A1B5-2659A0ABB142}"/>
    <cellStyle name="Normal 2 2 4" xfId="102" xr:uid="{21E84B3E-CCD8-49A6-B007-2707D6557F0F}"/>
    <cellStyle name="Normal 2 3" xfId="64" xr:uid="{0AF59C1C-F7E8-4BF2-91EA-8DEF49A694DC}"/>
    <cellStyle name="Normal 2 4" xfId="86" xr:uid="{2C6D97E0-FE64-4244-950B-76D4D0A10B53}"/>
    <cellStyle name="Normal 2 5" xfId="89" xr:uid="{A60BC196-3E7E-4251-BB26-5F75BDD0E945}"/>
    <cellStyle name="Normal 2 5 2" xfId="109" xr:uid="{160898D1-00C6-4904-B79C-B686628153A5}"/>
    <cellStyle name="Normal 2 5 3" xfId="100" xr:uid="{0B604154-C4AD-4CF1-89DB-BE5FF127C5AE}"/>
    <cellStyle name="Normal 2 6" xfId="96" xr:uid="{9B204FE4-A2B7-45E8-8F7B-780CB774FF55}"/>
    <cellStyle name="Normal 2 7" xfId="108" xr:uid="{92C45153-0D38-4027-93D2-9410498879B3}"/>
    <cellStyle name="Normal 2 8" xfId="121" xr:uid="{0BCD52EC-9B48-410D-A802-B78F7DF0C56E}"/>
    <cellStyle name="Normal 2 9" xfId="11" xr:uid="{93914A23-A0D1-4374-8FE7-4A5A3AD46060}"/>
    <cellStyle name="Normal 3" xfId="14" xr:uid="{98F9C8DE-66EF-4EB6-84A4-3FC307B30C7B}"/>
    <cellStyle name="Normal 3 2" xfId="22" xr:uid="{3403B536-8140-4E6D-9C26-08F0ACFA4DB8}"/>
    <cellStyle name="Normal 3 2 2" xfId="93" xr:uid="{B380886F-088E-4A5D-8E2F-AF089B3AACF2}"/>
    <cellStyle name="Normal 3 2 3" xfId="106" xr:uid="{FB0AB4FC-9AC7-4628-80C6-16E1659367D6}"/>
    <cellStyle name="Normal 3 2 4" xfId="101" xr:uid="{D294B8FC-687E-4057-9B11-6CF9E5BC69A4}"/>
    <cellStyle name="Normal 3 3" xfId="18" xr:uid="{3E2F944B-288F-4088-AE9C-577DC007DF89}"/>
    <cellStyle name="Normal 3 4" xfId="65" xr:uid="{4DC79C5E-848F-44B3-B657-B3E981B5316D}"/>
    <cellStyle name="Normal 4" xfId="24" xr:uid="{B4B5E665-F0EE-455A-8170-FD8C838A963F}"/>
    <cellStyle name="Normal 4 3" xfId="66" xr:uid="{A1EB4EE8-CCE3-4196-9D0F-FB1C5CE8B160}"/>
    <cellStyle name="Normal 5" xfId="67" xr:uid="{1F6524D2-6546-46B5-A7FB-53F0CA3E267A}"/>
    <cellStyle name="Normal 6" xfId="23" xr:uid="{72465A5F-E3A3-4B72-98D7-C5DF8CE08A78}"/>
    <cellStyle name="Normal 6 2" xfId="113" xr:uid="{70D0118C-9D63-4FDF-A5C6-BA7BFE96FE49}"/>
    <cellStyle name="Normal 6 3" xfId="117" xr:uid="{AEB2B9F8-CA2A-43DF-A273-CC1AD5D1863C}"/>
    <cellStyle name="Normal 7" xfId="68" xr:uid="{C6A49D38-59B1-424D-9DD0-D9DECBAC2DA9}"/>
    <cellStyle name="Normal 8" xfId="69" xr:uid="{1501AE58-6777-4DD0-910C-ECE86ADBDFA1}"/>
    <cellStyle name="Normal 9" xfId="70" xr:uid="{B5895B99-0BAE-4297-9DFF-2B6FC01D7E84}"/>
    <cellStyle name="Normal_pto. posgrado" xfId="1" xr:uid="{FD910123-BDAD-4267-838A-7F96D281107D}"/>
    <cellStyle name="Notas 2" xfId="71" xr:uid="{C9B23719-EE13-4657-95E7-B3592A38980C}"/>
    <cellStyle name="Percent 2" xfId="83" xr:uid="{B82CDF10-ABC9-41AC-AD5F-BA91C028526D}"/>
    <cellStyle name="Percent 3" xfId="88" xr:uid="{A590C388-63CF-4E9A-BD4A-33730C99DBDD}"/>
    <cellStyle name="Porcentaje 2" xfId="12" xr:uid="{7B12B184-55DE-430B-942C-673882884863}"/>
    <cellStyle name="Porcentaje 2 2" xfId="21" xr:uid="{EE2BC846-67B5-41DD-BFD9-342152C71073}"/>
    <cellStyle name="Porcentaje 2 2 2" xfId="112" xr:uid="{E4F05ED8-FA17-4B55-998C-8AC39BC0C133}"/>
    <cellStyle name="Porcentaje 2 2 3" xfId="116" xr:uid="{591F6D75-62D2-475A-95B3-67413D20107F}"/>
    <cellStyle name="Porcentaje 2 3" xfId="90" xr:uid="{011310BC-E7AE-40B8-8107-B2C017504669}"/>
    <cellStyle name="Porcentaje 2 3 2" xfId="110" xr:uid="{4C905CC5-638C-480D-8424-6335B953DF5B}"/>
    <cellStyle name="Porcentaje 2 3 3" xfId="99" xr:uid="{A53CD57A-6CC6-40F1-86BE-6060C38ED66B}"/>
    <cellStyle name="Porcentaje 2 4" xfId="97" xr:uid="{1455113B-CA0A-4C94-A130-52D88684F630}"/>
    <cellStyle name="Porcentaje 2 5" xfId="107" xr:uid="{FDBA8432-3CBD-47B7-822E-94BFFC93601A}"/>
    <cellStyle name="Porcentaje 3" xfId="10" xr:uid="{489DC3BF-591E-4CED-AE97-2DE7ACE6997B}"/>
    <cellStyle name="Porcentaje 4" xfId="5" xr:uid="{D71EEF3B-7786-431F-8D09-0F8BA067751B}"/>
    <cellStyle name="Porcentual 2" xfId="72" xr:uid="{04BF8AFD-D4C6-4ED4-AE95-D6BE1888697A}"/>
    <cellStyle name="Salida 2" xfId="73" xr:uid="{708D6011-A341-47BD-982B-4691CAF64DA0}"/>
    <cellStyle name="Separador de milhares [0]_Livro3" xfId="74" xr:uid="{1096C4CF-0E34-4741-85FA-A89778A5442F}"/>
    <cellStyle name="Texto de advertencia 2" xfId="75" xr:uid="{15163906-FD2F-4853-A3E6-55E853E75A4E}"/>
    <cellStyle name="Texto explicativo 2" xfId="76" xr:uid="{86991816-05CF-4C30-8674-6F85EAFB2E17}"/>
    <cellStyle name="Título 1 2" xfId="77" xr:uid="{F7EE4081-C339-43CF-9888-2E98BCA5C909}"/>
    <cellStyle name="Título 2 2" xfId="78" xr:uid="{8804E080-E081-497D-AE6B-87636F1A038C}"/>
    <cellStyle name="Título 3 2" xfId="79" xr:uid="{578BE0C1-5E40-41CB-9FD2-45F41019FDF2}"/>
    <cellStyle name="Título 3 2 2" xfId="125" xr:uid="{DEADC5F7-2F80-4742-96CD-25A4DC3006CB}"/>
    <cellStyle name="Título 4" xfId="80" xr:uid="{C2158C9E-CB40-4C0F-809D-BD9B92693BBE}"/>
    <cellStyle name="Total 2" xfId="81" xr:uid="{7469024A-8540-4FD8-9DB7-31111F3D7F20}"/>
    <cellStyle name="Vírgula_Livro3" xfId="82" xr:uid="{FEE18D89-0349-49EA-A34A-4FCDFFD6D5ED}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fill>
        <patternFill>
          <bgColor theme="0" tint="-0.34998626667073579"/>
        </patternFill>
      </fill>
      <border>
        <bottom style="medium">
          <color theme="1"/>
        </bottom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EstimationStyle" pivot="0" count="7" xr9:uid="{20E472BC-8130-4E76-9B83-4A71A4AC71E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0</xdr:row>
      <xdr:rowOff>83344</xdr:rowOff>
    </xdr:from>
    <xdr:to>
      <xdr:col>4</xdr:col>
      <xdr:colOff>607219</xdr:colOff>
      <xdr:row>2</xdr:row>
      <xdr:rowOff>2381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46F0EF-EAA6-4918-8FA8-638A4A08A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469" y="83344"/>
          <a:ext cx="319087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850D7-1246-471E-90AA-710B550D8AAC}">
  <sheetPr>
    <pageSetUpPr autoPageBreaks="0"/>
  </sheetPr>
  <dimension ref="A1:J46"/>
  <sheetViews>
    <sheetView showZeros="0" tabSelected="1" showOutlineSymbols="0" zoomScale="80" zoomScaleNormal="80" workbookViewId="0">
      <selection activeCell="L14" sqref="L14"/>
    </sheetView>
  </sheetViews>
  <sheetFormatPr baseColWidth="10" defaultColWidth="9.77734375" defaultRowHeight="15.75" x14ac:dyDescent="0.25"/>
  <cols>
    <col min="1" max="1" width="3.33203125" style="3" customWidth="1"/>
    <col min="2" max="2" width="12.21875" style="3" customWidth="1"/>
    <col min="3" max="3" width="8.6640625" style="3" customWidth="1"/>
    <col min="4" max="6" width="9.77734375" style="3" customWidth="1"/>
    <col min="7" max="7" width="11.44140625" style="3" customWidth="1"/>
    <col min="8" max="8" width="12" style="3" customWidth="1"/>
    <col min="9" max="9" width="1" style="3" customWidth="1"/>
    <col min="10" max="96" width="9.77734375" style="3" customWidth="1"/>
    <col min="97" max="16384" width="9.77734375" style="3"/>
  </cols>
  <sheetData>
    <row r="1" spans="1:10" ht="31.5" customHeight="1" x14ac:dyDescent="0.3">
      <c r="A1" s="1"/>
      <c r="B1" s="1"/>
      <c r="C1" s="1"/>
      <c r="D1" s="1"/>
      <c r="E1" s="1"/>
      <c r="F1" s="1"/>
      <c r="G1" s="1"/>
      <c r="H1" s="2" t="s">
        <v>0</v>
      </c>
    </row>
    <row r="2" spans="1:10" ht="60" customHeight="1" x14ac:dyDescent="0.3">
      <c r="A2" s="1"/>
      <c r="B2" s="1"/>
      <c r="C2" s="1"/>
      <c r="D2" s="1"/>
      <c r="E2" s="1"/>
      <c r="F2" s="1"/>
      <c r="G2" s="1"/>
      <c r="H2" s="1"/>
    </row>
    <row r="3" spans="1:10" ht="17.25" thickBot="1" x14ac:dyDescent="0.35">
      <c r="A3" s="1"/>
      <c r="B3" s="1"/>
      <c r="C3" s="1"/>
      <c r="D3" s="1"/>
      <c r="E3" s="1"/>
      <c r="F3" s="1"/>
      <c r="G3" s="1"/>
      <c r="H3" s="1"/>
    </row>
    <row r="4" spans="1:10" ht="20.25" thickBot="1" x14ac:dyDescent="0.4">
      <c r="A4" s="1"/>
      <c r="B4" s="60" t="s">
        <v>1</v>
      </c>
      <c r="C4" s="61"/>
      <c r="D4" s="61"/>
      <c r="E4" s="61"/>
      <c r="F4" s="61"/>
      <c r="G4" s="61"/>
      <c r="H4" s="62"/>
      <c r="I4" s="4">
        <v>0</v>
      </c>
    </row>
    <row r="5" spans="1:10" ht="16.5" x14ac:dyDescent="0.3">
      <c r="A5" s="1"/>
      <c r="B5" s="1"/>
      <c r="C5" s="1"/>
      <c r="D5" s="1"/>
      <c r="E5" s="1"/>
      <c r="F5" s="1"/>
      <c r="G5" s="1"/>
      <c r="H5" s="1"/>
      <c r="I5" s="3">
        <v>4</v>
      </c>
    </row>
    <row r="6" spans="1:10" ht="16.5" x14ac:dyDescent="0.3">
      <c r="A6" s="1"/>
      <c r="B6" s="2" t="s">
        <v>2</v>
      </c>
      <c r="C6" s="1"/>
      <c r="D6" s="1"/>
      <c r="E6" s="1"/>
      <c r="F6" s="1"/>
      <c r="G6" s="22" t="s">
        <v>3</v>
      </c>
      <c r="H6" s="1"/>
    </row>
    <row r="7" spans="1:10" ht="16.5" x14ac:dyDescent="0.3">
      <c r="A7" s="1"/>
      <c r="B7" s="49" t="s">
        <v>4</v>
      </c>
      <c r="C7" s="49"/>
      <c r="D7" s="49"/>
      <c r="E7" s="49"/>
      <c r="F7" s="54"/>
      <c r="G7" s="5"/>
      <c r="H7" s="1"/>
      <c r="J7" s="6"/>
    </row>
    <row r="8" spans="1:10" ht="16.5" x14ac:dyDescent="0.3">
      <c r="A8" s="1"/>
      <c r="B8" s="7" t="s">
        <v>5</v>
      </c>
      <c r="C8" s="7"/>
      <c r="D8" s="8">
        <v>21</v>
      </c>
      <c r="E8" s="7" t="s">
        <v>6</v>
      </c>
      <c r="F8" s="9"/>
      <c r="G8" s="17">
        <f>G7-H10</f>
        <v>0</v>
      </c>
      <c r="H8" s="10"/>
    </row>
    <row r="9" spans="1:10" ht="16.5" x14ac:dyDescent="0.3">
      <c r="A9" s="1"/>
      <c r="B9" s="49" t="s">
        <v>7</v>
      </c>
      <c r="C9" s="49"/>
      <c r="D9" s="49"/>
      <c r="E9" s="49"/>
      <c r="F9" s="49"/>
      <c r="G9" s="11"/>
      <c r="H9" s="23" t="s">
        <v>8</v>
      </c>
    </row>
    <row r="10" spans="1:10" ht="16.5" x14ac:dyDescent="0.3">
      <c r="A10" s="1"/>
      <c r="B10" s="1"/>
      <c r="C10" s="1"/>
      <c r="D10" s="1"/>
      <c r="E10" s="1"/>
      <c r="F10" s="63" t="s">
        <v>9</v>
      </c>
      <c r="G10" s="63"/>
      <c r="H10" s="17">
        <f>ROUND(100/(100+D8)*G7,2)</f>
        <v>0</v>
      </c>
    </row>
    <row r="11" spans="1:10" ht="16.5" x14ac:dyDescent="0.3">
      <c r="A11" s="1"/>
      <c r="B11" s="1"/>
      <c r="C11" s="1"/>
      <c r="D11" s="1"/>
      <c r="E11" s="1"/>
      <c r="F11" s="1"/>
      <c r="G11" s="1"/>
      <c r="H11" s="1"/>
      <c r="J11" s="12"/>
    </row>
    <row r="12" spans="1:10" ht="16.5" x14ac:dyDescent="0.3">
      <c r="A12" s="1"/>
      <c r="B12" s="2" t="s">
        <v>10</v>
      </c>
      <c r="C12" s="1"/>
      <c r="D12" s="1"/>
      <c r="E12" s="1"/>
      <c r="F12" s="1"/>
      <c r="G12" s="13" t="s">
        <v>3</v>
      </c>
      <c r="H12" s="1"/>
    </row>
    <row r="13" spans="1:10" ht="16.5" x14ac:dyDescent="0.3">
      <c r="A13" s="1"/>
      <c r="B13" s="64" t="s">
        <v>11</v>
      </c>
      <c r="C13" s="64"/>
      <c r="D13" s="64"/>
      <c r="E13" s="64"/>
      <c r="F13" s="64"/>
      <c r="G13" s="17">
        <f>ROUND(H10*15/100,2)</f>
        <v>0</v>
      </c>
      <c r="H13" s="10"/>
    </row>
    <row r="14" spans="1:10" ht="16.5" x14ac:dyDescent="0.3">
      <c r="A14" s="1"/>
      <c r="B14" s="49" t="s">
        <v>12</v>
      </c>
      <c r="C14" s="49"/>
      <c r="D14" s="49"/>
      <c r="E14" s="49"/>
      <c r="F14" s="49"/>
      <c r="G14" s="5"/>
      <c r="H14" s="1"/>
    </row>
    <row r="15" spans="1:10" ht="16.5" x14ac:dyDescent="0.3">
      <c r="A15" s="1"/>
      <c r="B15" s="49" t="s">
        <v>13</v>
      </c>
      <c r="C15" s="49"/>
      <c r="D15" s="49"/>
      <c r="E15" s="49"/>
      <c r="F15" s="49"/>
      <c r="G15" s="5"/>
      <c r="H15" s="1"/>
    </row>
    <row r="16" spans="1:10" ht="16.5" x14ac:dyDescent="0.3">
      <c r="A16" s="1"/>
      <c r="B16" s="50" t="s">
        <v>14</v>
      </c>
      <c r="C16" s="50"/>
      <c r="D16" s="50"/>
      <c r="E16" s="50"/>
      <c r="F16" s="50"/>
      <c r="G16" s="5"/>
      <c r="H16" s="10"/>
    </row>
    <row r="17" spans="1:8" ht="16.5" x14ac:dyDescent="0.3">
      <c r="A17" s="1"/>
      <c r="B17" s="49" t="s">
        <v>15</v>
      </c>
      <c r="C17" s="49"/>
      <c r="D17" s="49"/>
      <c r="E17" s="49"/>
      <c r="F17" s="49"/>
      <c r="G17" s="5"/>
      <c r="H17" s="1"/>
    </row>
    <row r="18" spans="1:8" ht="16.5" x14ac:dyDescent="0.3">
      <c r="A18" s="1"/>
      <c r="B18" s="51" t="s">
        <v>16</v>
      </c>
      <c r="C18" s="51"/>
      <c r="D18" s="51"/>
      <c r="E18" s="51"/>
      <c r="F18" s="51"/>
      <c r="G18" s="5"/>
      <c r="H18" s="1"/>
    </row>
    <row r="19" spans="1:8" ht="16.5" x14ac:dyDescent="0.3">
      <c r="A19" s="1"/>
      <c r="B19" s="52" t="s">
        <v>17</v>
      </c>
      <c r="C19" s="52"/>
      <c r="D19" s="52"/>
      <c r="E19" s="52"/>
      <c r="F19" s="52"/>
      <c r="G19" s="52"/>
      <c r="H19" s="1"/>
    </row>
    <row r="20" spans="1:8" ht="16.5" x14ac:dyDescent="0.3">
      <c r="A20" s="1"/>
      <c r="B20" s="18" t="s">
        <v>18</v>
      </c>
      <c r="C20" s="53" t="s">
        <v>19</v>
      </c>
      <c r="D20" s="43"/>
      <c r="E20" s="43"/>
      <c r="F20" s="44"/>
      <c r="G20" s="20" t="s">
        <v>3</v>
      </c>
      <c r="H20" s="1"/>
    </row>
    <row r="21" spans="1:8" ht="16.5" x14ac:dyDescent="0.3">
      <c r="A21" s="1"/>
      <c r="B21" s="9"/>
      <c r="C21" s="54"/>
      <c r="D21" s="55"/>
      <c r="E21" s="55"/>
      <c r="F21" s="56"/>
      <c r="G21" s="5"/>
      <c r="H21" s="1"/>
    </row>
    <row r="22" spans="1:8" ht="16.5" x14ac:dyDescent="0.3">
      <c r="A22" s="1"/>
      <c r="B22" s="9"/>
      <c r="C22" s="54"/>
      <c r="D22" s="55"/>
      <c r="E22" s="55"/>
      <c r="F22" s="56"/>
      <c r="G22" s="14"/>
      <c r="H22" s="1"/>
    </row>
    <row r="23" spans="1:8" ht="16.5" x14ac:dyDescent="0.3">
      <c r="A23" s="1"/>
      <c r="B23" s="9"/>
      <c r="C23" s="54"/>
      <c r="D23" s="55"/>
      <c r="E23" s="55"/>
      <c r="F23" s="56"/>
      <c r="G23" s="5"/>
      <c r="H23" s="1"/>
    </row>
    <row r="24" spans="1:8" ht="16.5" x14ac:dyDescent="0.3">
      <c r="A24" s="1"/>
      <c r="B24" s="1"/>
      <c r="C24" s="1"/>
      <c r="D24" s="57" t="s">
        <v>20</v>
      </c>
      <c r="E24" s="58"/>
      <c r="F24" s="58"/>
      <c r="G24" s="59"/>
      <c r="H24" s="17">
        <f>SUM(G13:G23)</f>
        <v>0</v>
      </c>
    </row>
    <row r="25" spans="1:8" ht="16.5" x14ac:dyDescent="0.3">
      <c r="A25" s="1"/>
      <c r="B25" s="1"/>
      <c r="C25" s="1"/>
      <c r="D25" s="1"/>
      <c r="E25" s="1"/>
      <c r="F25" s="1"/>
      <c r="G25" s="1"/>
      <c r="H25" s="1"/>
    </row>
    <row r="26" spans="1:8" ht="16.5" x14ac:dyDescent="0.3">
      <c r="A26" s="1"/>
      <c r="B26" s="2" t="s">
        <v>21</v>
      </c>
      <c r="C26" s="1"/>
      <c r="D26" s="1"/>
      <c r="E26" s="1"/>
      <c r="F26" s="1"/>
      <c r="G26" s="1"/>
      <c r="H26" s="1"/>
    </row>
    <row r="27" spans="1:8" ht="16.5" x14ac:dyDescent="0.3">
      <c r="A27" s="1"/>
      <c r="B27" s="19" t="s">
        <v>18</v>
      </c>
      <c r="C27" s="53" t="s">
        <v>19</v>
      </c>
      <c r="D27" s="43"/>
      <c r="E27" s="43"/>
      <c r="F27" s="44"/>
      <c r="G27" s="21" t="s">
        <v>46</v>
      </c>
      <c r="H27" s="1"/>
    </row>
    <row r="28" spans="1:8" ht="16.5" x14ac:dyDescent="0.3">
      <c r="A28" s="1"/>
      <c r="B28" s="8"/>
      <c r="C28" s="34"/>
      <c r="D28" s="35"/>
      <c r="E28" s="35"/>
      <c r="F28" s="36"/>
      <c r="G28" s="14"/>
      <c r="H28" s="1"/>
    </row>
    <row r="29" spans="1:8" ht="16.5" x14ac:dyDescent="0.3">
      <c r="A29" s="1"/>
      <c r="B29" s="8"/>
      <c r="C29" s="34"/>
      <c r="D29" s="35"/>
      <c r="E29" s="35"/>
      <c r="F29" s="36"/>
      <c r="G29" s="5"/>
      <c r="H29" s="1"/>
    </row>
    <row r="30" spans="1:8" ht="16.5" x14ac:dyDescent="0.3">
      <c r="A30" s="1"/>
      <c r="B30" s="8"/>
      <c r="C30" s="34"/>
      <c r="D30" s="35"/>
      <c r="E30" s="35"/>
      <c r="F30" s="36"/>
      <c r="G30" s="5"/>
      <c r="H30" s="1"/>
    </row>
    <row r="31" spans="1:8" ht="16.5" x14ac:dyDescent="0.3">
      <c r="A31" s="1"/>
      <c r="B31" s="8"/>
      <c r="C31" s="34"/>
      <c r="D31" s="35"/>
      <c r="E31" s="35"/>
      <c r="F31" s="36"/>
      <c r="G31" s="5"/>
      <c r="H31" s="1"/>
    </row>
    <row r="32" spans="1:8" ht="16.5" x14ac:dyDescent="0.3">
      <c r="A32" s="1"/>
      <c r="B32" s="1"/>
      <c r="C32" s="1"/>
      <c r="D32" s="37" t="s">
        <v>22</v>
      </c>
      <c r="E32" s="38"/>
      <c r="F32" s="38"/>
      <c r="G32" s="39"/>
      <c r="H32" s="17">
        <f>SUM(G27:G31)</f>
        <v>0</v>
      </c>
    </row>
    <row r="33" spans="1:10" ht="16.5" x14ac:dyDescent="0.3">
      <c r="A33" s="1"/>
      <c r="B33" s="1"/>
      <c r="C33" s="1"/>
      <c r="D33" s="1"/>
      <c r="E33" s="1"/>
      <c r="F33" s="1"/>
      <c r="G33" s="1"/>
      <c r="H33" s="10"/>
    </row>
    <row r="34" spans="1:10" ht="16.5" x14ac:dyDescent="0.3">
      <c r="A34" s="1"/>
      <c r="B34" s="1"/>
      <c r="C34" s="1"/>
      <c r="D34" s="1"/>
      <c r="E34" s="1"/>
      <c r="F34" s="40" t="s">
        <v>23</v>
      </c>
      <c r="G34" s="41"/>
      <c r="H34" s="17">
        <f>H24+H32</f>
        <v>0</v>
      </c>
    </row>
    <row r="35" spans="1:10" ht="16.5" x14ac:dyDescent="0.3">
      <c r="A35" s="1"/>
      <c r="B35" s="1" t="s">
        <v>24</v>
      </c>
      <c r="C35" s="1"/>
      <c r="D35" s="1"/>
      <c r="E35" s="1"/>
      <c r="F35" s="1"/>
      <c r="G35" s="1"/>
      <c r="H35" s="1"/>
    </row>
    <row r="36" spans="1:10" ht="16.5" x14ac:dyDescent="0.3">
      <c r="A36" s="1"/>
      <c r="B36" s="42" t="s">
        <v>25</v>
      </c>
      <c r="C36" s="42"/>
      <c r="D36" s="43"/>
      <c r="E36" s="43"/>
      <c r="F36" s="44"/>
      <c r="G36" s="17">
        <f>H10-H34</f>
        <v>0</v>
      </c>
      <c r="H36" s="1"/>
    </row>
    <row r="37" spans="1:10" ht="16.5" x14ac:dyDescent="0.3">
      <c r="A37" s="1"/>
      <c r="B37" s="1"/>
      <c r="C37" s="30" t="s">
        <v>26</v>
      </c>
      <c r="D37" s="31"/>
      <c r="E37" s="31"/>
      <c r="F37" s="31"/>
      <c r="G37" s="31"/>
      <c r="H37" s="1"/>
    </row>
    <row r="38" spans="1:10" ht="16.5" x14ac:dyDescent="0.3">
      <c r="A38" s="1"/>
      <c r="B38" s="1"/>
      <c r="C38" s="32" t="s">
        <v>27</v>
      </c>
      <c r="D38" s="32"/>
      <c r="E38" s="32"/>
      <c r="F38" s="32"/>
      <c r="G38" s="32"/>
      <c r="H38" s="1"/>
    </row>
    <row r="39" spans="1:10" ht="16.5" x14ac:dyDescent="0.3">
      <c r="A39" s="1"/>
      <c r="B39" s="1"/>
      <c r="C39" s="1"/>
      <c r="D39" s="1"/>
      <c r="E39" s="1"/>
      <c r="F39" s="1"/>
      <c r="G39" s="1"/>
      <c r="H39" s="1"/>
    </row>
    <row r="40" spans="1:10" ht="16.5" x14ac:dyDescent="0.3">
      <c r="A40" s="1"/>
      <c r="B40" s="1"/>
      <c r="C40" s="1"/>
      <c r="D40" s="1"/>
      <c r="E40" s="1"/>
      <c r="F40" s="1"/>
      <c r="G40" s="1"/>
      <c r="H40" s="1"/>
    </row>
    <row r="41" spans="1:10" ht="16.5" customHeight="1" x14ac:dyDescent="0.3">
      <c r="A41" s="1"/>
      <c r="B41" s="1"/>
      <c r="C41" s="15" t="s">
        <v>28</v>
      </c>
      <c r="D41" s="45"/>
      <c r="E41" s="46"/>
      <c r="F41" s="46"/>
      <c r="G41" s="47"/>
      <c r="H41" s="1"/>
    </row>
    <row r="44" spans="1:10" ht="45.75" customHeight="1" x14ac:dyDescent="0.25">
      <c r="B44" s="48" t="s">
        <v>29</v>
      </c>
      <c r="C44" s="48"/>
      <c r="D44" s="48"/>
      <c r="E44" s="48"/>
      <c r="F44" s="48"/>
      <c r="G44" s="48"/>
      <c r="H44" s="48"/>
    </row>
    <row r="45" spans="1:10" x14ac:dyDescent="0.25">
      <c r="B45" s="33"/>
      <c r="C45" s="33"/>
      <c r="D45" s="33"/>
      <c r="E45" s="33"/>
      <c r="F45" s="33"/>
      <c r="G45" s="33"/>
      <c r="H45" s="33"/>
    </row>
    <row r="46" spans="1:10" x14ac:dyDescent="0.25">
      <c r="J46" s="16"/>
    </row>
  </sheetData>
  <protectedRanges>
    <protectedRange sqref="D41:G41" name="Rango3"/>
    <protectedRange sqref="B21:G23" name="Rango1"/>
    <protectedRange sqref="B28:G31" name="Rango2"/>
  </protectedRanges>
  <mergeCells count="30">
    <mergeCell ref="B14:F14"/>
    <mergeCell ref="B4:H4"/>
    <mergeCell ref="B7:F7"/>
    <mergeCell ref="B9:F9"/>
    <mergeCell ref="F10:G10"/>
    <mergeCell ref="B13:F13"/>
    <mergeCell ref="C28:F28"/>
    <mergeCell ref="B15:F15"/>
    <mergeCell ref="B16:F16"/>
    <mergeCell ref="B17:F17"/>
    <mergeCell ref="B18:F18"/>
    <mergeCell ref="B19:G19"/>
    <mergeCell ref="C20:F20"/>
    <mergeCell ref="C21:F21"/>
    <mergeCell ref="C22:F22"/>
    <mergeCell ref="C23:F23"/>
    <mergeCell ref="D24:G24"/>
    <mergeCell ref="C27:F27"/>
    <mergeCell ref="C37:G37"/>
    <mergeCell ref="C38:G38"/>
    <mergeCell ref="B45:H45"/>
    <mergeCell ref="C29:F29"/>
    <mergeCell ref="C30:F30"/>
    <mergeCell ref="C31:F31"/>
    <mergeCell ref="D32:G32"/>
    <mergeCell ref="F34:G34"/>
    <mergeCell ref="B36:C36"/>
    <mergeCell ref="D36:F36"/>
    <mergeCell ref="D41:G41"/>
    <mergeCell ref="B44:H44"/>
  </mergeCells>
  <dataValidations count="1">
    <dataValidation type="list" errorStyle="information" showInputMessage="1" showErrorMessage="1" errorTitle="IVA aplicable" error="Se deberá indicar el valor númerico del IVA aplicable: 4, 10, 21 ó 0" sqref="D8" xr:uid="{9EBF7CF6-0C7A-4C1C-802B-5109512238D5}">
      <formula1>"0,4, 10, 21, "</formula1>
    </dataValidation>
  </dataValidations>
  <printOptions horizontalCentered="1"/>
  <pageMargins left="0.19685039370078741" right="0.19685039370078741" top="0.19685039370078741" bottom="0.59055118110236227" header="0" footer="0"/>
  <pageSetup paperSize="9" orientation="portrait" r:id="rId1"/>
  <headerFooter alignWithMargins="0">
    <oddFooter>&amp;R
Universidad de Valladolid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710E-1850-4EE4-B8DE-FA0CDDEC90D0}">
  <dimension ref="A1:I14"/>
  <sheetViews>
    <sheetView workbookViewId="0">
      <selection activeCell="F3" sqref="F3"/>
    </sheetView>
  </sheetViews>
  <sheetFormatPr baseColWidth="10" defaultColWidth="11.5546875" defaultRowHeight="15.75" x14ac:dyDescent="0.3"/>
  <cols>
    <col min="6" max="6" width="27" customWidth="1"/>
    <col min="7" max="7" width="19.109375" customWidth="1"/>
  </cols>
  <sheetData>
    <row r="1" spans="1:9" ht="16.5" x14ac:dyDescent="0.3">
      <c r="A1" s="2" t="s">
        <v>21</v>
      </c>
      <c r="B1" s="1"/>
      <c r="C1" s="1"/>
      <c r="D1" s="1"/>
      <c r="E1" s="1"/>
      <c r="F1" s="1"/>
      <c r="G1" s="1"/>
    </row>
    <row r="2" spans="1:9" ht="16.5" x14ac:dyDescent="0.3">
      <c r="A2" s="19" t="s">
        <v>18</v>
      </c>
      <c r="B2" s="53" t="s">
        <v>19</v>
      </c>
      <c r="C2" s="43"/>
      <c r="D2" s="43"/>
      <c r="E2" s="44"/>
      <c r="F2" s="21" t="s">
        <v>30</v>
      </c>
      <c r="G2" s="21" t="s">
        <v>43</v>
      </c>
      <c r="H2" s="21" t="s">
        <v>31</v>
      </c>
      <c r="I2" s="21" t="s">
        <v>32</v>
      </c>
    </row>
    <row r="3" spans="1:9" ht="16.5" x14ac:dyDescent="0.3">
      <c r="A3" s="8"/>
      <c r="B3" s="34"/>
      <c r="C3" s="35"/>
      <c r="D3" s="35"/>
      <c r="E3" s="36"/>
      <c r="F3" s="14" t="s">
        <v>44</v>
      </c>
      <c r="G3" s="14"/>
      <c r="H3" s="14" cm="1">
        <f t="array" ref="H3">_xlfn.IFS(F3='CM categorías 2026'!$A$3,'CM categorías 2026'!$B$3,F3='CM categorías 2026'!$A$4,'CM categorías 2026'!$B$4,F3='CM categorías 2026'!$A$5,'CM categorías 2026'!$B$5,F3='CM categorías 2026'!$A$6,'CM categorías 2026'!$B$6,F3='CM categorías 2026'!$A$7,'CM categorías 2026'!$B$7,F3='CM categorías 2026'!$A$8,'CM categorías 2026'!$B$8,F3='CM categorías 2026'!$A$9,'CM categorías 2026'!$B$9)</f>
        <v>0</v>
      </c>
      <c r="I3" s="14">
        <f>G3*H3</f>
        <v>0</v>
      </c>
    </row>
    <row r="4" spans="1:9" ht="16.5" x14ac:dyDescent="0.3">
      <c r="A4" s="8"/>
      <c r="B4" s="34"/>
      <c r="C4" s="35"/>
      <c r="D4" s="35"/>
      <c r="E4" s="36"/>
      <c r="F4" s="14" t="s">
        <v>44</v>
      </c>
      <c r="G4" s="5"/>
      <c r="H4" s="14" cm="1">
        <f t="array" ref="H4">_xlfn.IFS(F4='CM categorías 2026'!$A$3,'CM categorías 2026'!$B$3,F4='CM categorías 2026'!$A$4,'CM categorías 2026'!$B$4,F4='CM categorías 2026'!$A$5,'CM categorías 2026'!$B$5,F4='CM categorías 2026'!$A$6,'CM categorías 2026'!$B$6,F4='CM categorías 2026'!$A$7,'CM categorías 2026'!$B$7,F4='CM categorías 2026'!$A$8,'CM categorías 2026'!$B$8,F4='CM categorías 2026'!$A$9,'CM categorías 2026'!$B$9)</f>
        <v>0</v>
      </c>
      <c r="I4" s="14">
        <f t="shared" ref="I4:I10" si="0">G4*H4</f>
        <v>0</v>
      </c>
    </row>
    <row r="5" spans="1:9" ht="16.5" x14ac:dyDescent="0.3">
      <c r="A5" s="8"/>
      <c r="B5" s="34"/>
      <c r="C5" s="35"/>
      <c r="D5" s="35"/>
      <c r="E5" s="36"/>
      <c r="F5" s="14" t="s">
        <v>44</v>
      </c>
      <c r="G5" s="5"/>
      <c r="H5" s="14" cm="1">
        <f t="array" ref="H5">_xlfn.IFS(F5='CM categorías 2026'!$A$3,'CM categorías 2026'!$B$3,F5='CM categorías 2026'!$A$4,'CM categorías 2026'!$B$4,F5='CM categorías 2026'!$A$5,'CM categorías 2026'!$B$5,F5='CM categorías 2026'!$A$6,'CM categorías 2026'!$B$6,F5='CM categorías 2026'!$A$7,'CM categorías 2026'!$B$7,F5='CM categorías 2026'!$A$8,'CM categorías 2026'!$B$8,F5='CM categorías 2026'!$A$9,'CM categorías 2026'!$B$9)</f>
        <v>0</v>
      </c>
      <c r="I5" s="14">
        <f t="shared" si="0"/>
        <v>0</v>
      </c>
    </row>
    <row r="6" spans="1:9" ht="16.5" x14ac:dyDescent="0.3">
      <c r="A6" s="8"/>
      <c r="B6" s="34"/>
      <c r="C6" s="35"/>
      <c r="D6" s="35"/>
      <c r="E6" s="36"/>
      <c r="F6" s="14" t="s">
        <v>44</v>
      </c>
      <c r="G6" s="5"/>
      <c r="H6" s="14" cm="1">
        <f t="array" ref="H6">_xlfn.IFS(F6='CM categorías 2026'!$A$3,'CM categorías 2026'!$B$3,F6='CM categorías 2026'!$A$4,'CM categorías 2026'!$B$4,F6='CM categorías 2026'!$A$5,'CM categorías 2026'!$B$5,F6='CM categorías 2026'!$A$6,'CM categorías 2026'!$B$6,F6='CM categorías 2026'!$A$7,'CM categorías 2026'!$B$7,F6='CM categorías 2026'!$A$8,'CM categorías 2026'!$B$8,F6='CM categorías 2026'!$A$9,'CM categorías 2026'!$B$9)</f>
        <v>0</v>
      </c>
      <c r="I6" s="14">
        <f t="shared" si="0"/>
        <v>0</v>
      </c>
    </row>
    <row r="7" spans="1:9" ht="16.5" x14ac:dyDescent="0.3">
      <c r="A7" s="8"/>
      <c r="B7" s="34"/>
      <c r="C7" s="35"/>
      <c r="D7" s="35"/>
      <c r="E7" s="36"/>
      <c r="F7" s="14" t="s">
        <v>44</v>
      </c>
      <c r="G7" s="14"/>
      <c r="H7" s="14" cm="1">
        <f t="array" ref="H7">_xlfn.IFS(F7='CM categorías 2026'!$A$3,'CM categorías 2026'!$B$3,F7='CM categorías 2026'!$A$4,'CM categorías 2026'!$B$4,F7='CM categorías 2026'!$A$5,'CM categorías 2026'!$B$5,F7='CM categorías 2026'!$A$6,'CM categorías 2026'!$B$6,F7='CM categorías 2026'!$A$7,'CM categorías 2026'!$B$7,F7='CM categorías 2026'!$A$8,'CM categorías 2026'!$B$8,F7='CM categorías 2026'!$A$9,'CM categorías 2026'!$B$9)</f>
        <v>0</v>
      </c>
      <c r="I7" s="14">
        <f t="shared" si="0"/>
        <v>0</v>
      </c>
    </row>
    <row r="8" spans="1:9" ht="16.5" x14ac:dyDescent="0.3">
      <c r="A8" s="8"/>
      <c r="B8" s="34"/>
      <c r="C8" s="35"/>
      <c r="D8" s="35"/>
      <c r="E8" s="36"/>
      <c r="F8" s="14" t="s">
        <v>44</v>
      </c>
      <c r="G8" s="5"/>
      <c r="H8" s="14" cm="1">
        <f t="array" ref="H8">_xlfn.IFS(F8='CM categorías 2026'!$A$3,'CM categorías 2026'!$B$3,F8='CM categorías 2026'!$A$4,'CM categorías 2026'!$B$4,F8='CM categorías 2026'!$A$5,'CM categorías 2026'!$B$5,F8='CM categorías 2026'!$A$6,'CM categorías 2026'!$B$6,F8='CM categorías 2026'!$A$7,'CM categorías 2026'!$B$7,F8='CM categorías 2026'!$A$8,'CM categorías 2026'!$B$8,F8='CM categorías 2026'!$A$9,'CM categorías 2026'!$B$9)</f>
        <v>0</v>
      </c>
      <c r="I8" s="14">
        <f t="shared" si="0"/>
        <v>0</v>
      </c>
    </row>
    <row r="9" spans="1:9" ht="16.5" x14ac:dyDescent="0.3">
      <c r="A9" s="8"/>
      <c r="B9" s="34"/>
      <c r="C9" s="35"/>
      <c r="D9" s="35"/>
      <c r="E9" s="36"/>
      <c r="F9" s="14" t="s">
        <v>44</v>
      </c>
      <c r="G9" s="5"/>
      <c r="H9" s="14" cm="1">
        <f t="array" ref="H9">_xlfn.IFS(F9='CM categorías 2026'!$A$3,'CM categorías 2026'!$B$3,F9='CM categorías 2026'!$A$4,'CM categorías 2026'!$B$4,F9='CM categorías 2026'!$A$5,'CM categorías 2026'!$B$5,F9='CM categorías 2026'!$A$6,'CM categorías 2026'!$B$6,F9='CM categorías 2026'!$A$7,'CM categorías 2026'!$B$7,F9='CM categorías 2026'!$A$8,'CM categorías 2026'!$B$8,F9='CM categorías 2026'!$A$9,'CM categorías 2026'!$B$9)</f>
        <v>0</v>
      </c>
      <c r="I9" s="14">
        <f t="shared" si="0"/>
        <v>0</v>
      </c>
    </row>
    <row r="10" spans="1:9" ht="16.5" x14ac:dyDescent="0.3">
      <c r="A10" s="8"/>
      <c r="B10" s="34"/>
      <c r="C10" s="35"/>
      <c r="D10" s="35"/>
      <c r="E10" s="36"/>
      <c r="F10" s="14" t="s">
        <v>44</v>
      </c>
      <c r="G10" s="5"/>
      <c r="H10" s="14" cm="1">
        <f t="array" ref="H10">_xlfn.IFS(F10='CM categorías 2026'!$A$3,'CM categorías 2026'!$B$3,F10='CM categorías 2026'!$A$4,'CM categorías 2026'!$B$4,F10='CM categorías 2026'!$A$5,'CM categorías 2026'!$B$5,F10='CM categorías 2026'!$A$6,'CM categorías 2026'!$B$6,F10='CM categorías 2026'!$A$7,'CM categorías 2026'!$B$7,F10='CM categorías 2026'!$A$8,'CM categorías 2026'!$B$8,F10='CM categorías 2026'!$A$9,'CM categorías 2026'!$B$9)</f>
        <v>0</v>
      </c>
      <c r="I10" s="14">
        <f t="shared" si="0"/>
        <v>0</v>
      </c>
    </row>
    <row r="11" spans="1:9" x14ac:dyDescent="0.3">
      <c r="I11" s="24">
        <f>I3+I4+I5+I6+I7+I8+I9+I10</f>
        <v>0</v>
      </c>
    </row>
    <row r="14" spans="1:9" ht="16.5" x14ac:dyDescent="0.3">
      <c r="A14" s="1"/>
      <c r="B14" s="1"/>
      <c r="C14" s="37" t="s">
        <v>22</v>
      </c>
      <c r="D14" s="38"/>
      <c r="E14" s="38"/>
      <c r="F14" s="39"/>
      <c r="G14" s="17">
        <f>SUM(I2:I10)</f>
        <v>0</v>
      </c>
    </row>
  </sheetData>
  <protectedRanges>
    <protectedRange sqref="A3:F10" name="Rango2_1"/>
  </protectedRanges>
  <mergeCells count="10">
    <mergeCell ref="B2:E2"/>
    <mergeCell ref="B3:E3"/>
    <mergeCell ref="B4:E4"/>
    <mergeCell ref="B5:E5"/>
    <mergeCell ref="B6:E6"/>
    <mergeCell ref="C14:F14"/>
    <mergeCell ref="B7:E7"/>
    <mergeCell ref="B8:E8"/>
    <mergeCell ref="B9:E9"/>
    <mergeCell ref="B10:E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61F318-DC80-4B65-B2CD-FFBAA578EFF5}">
          <x14:formula1>
            <xm:f>'CM categorías 2026'!$A$3:$A$9</xm:f>
          </x14:formula1>
          <xm:sqref>F3:F10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C24E-8A6F-4E7B-A34B-88DA43FAFBAC}">
  <dimension ref="A1:E9"/>
  <sheetViews>
    <sheetView workbookViewId="0">
      <selection activeCell="B8" sqref="B8"/>
    </sheetView>
  </sheetViews>
  <sheetFormatPr baseColWidth="10" defaultColWidth="11.5546875" defaultRowHeight="15.75" x14ac:dyDescent="0.3"/>
  <cols>
    <col min="1" max="1" width="26" customWidth="1"/>
  </cols>
  <sheetData>
    <row r="1" spans="1:5" x14ac:dyDescent="0.3">
      <c r="A1" s="26" t="s">
        <v>45</v>
      </c>
      <c r="B1" s="25"/>
      <c r="C1" s="25"/>
      <c r="D1" s="25"/>
    </row>
    <row r="2" spans="1:5" x14ac:dyDescent="0.3">
      <c r="A2" s="28" t="s">
        <v>34</v>
      </c>
      <c r="B2" s="28" t="s">
        <v>35</v>
      </c>
      <c r="C2" s="28" t="s">
        <v>36</v>
      </c>
      <c r="D2" s="25"/>
    </row>
    <row r="3" spans="1:5" x14ac:dyDescent="0.3">
      <c r="A3" s="29" t="s">
        <v>39</v>
      </c>
      <c r="B3" s="27">
        <f>C3/$D$3</f>
        <v>33.866837387964146</v>
      </c>
      <c r="C3" s="27">
        <v>52900</v>
      </c>
      <c r="D3" s="25">
        <v>1562</v>
      </c>
      <c r="E3" t="s">
        <v>38</v>
      </c>
    </row>
    <row r="4" spans="1:5" x14ac:dyDescent="0.3">
      <c r="A4" s="29" t="s">
        <v>40</v>
      </c>
      <c r="B4" s="27">
        <f t="shared" ref="B4:B8" si="0">C4/$D$3</f>
        <v>26.568501920614597</v>
      </c>
      <c r="C4" s="27">
        <v>41500</v>
      </c>
      <c r="D4" s="25"/>
    </row>
    <row r="5" spans="1:5" x14ac:dyDescent="0.3">
      <c r="A5" s="29" t="s">
        <v>41</v>
      </c>
      <c r="B5" s="27">
        <f t="shared" si="0"/>
        <v>25.032010243277849</v>
      </c>
      <c r="C5" s="27">
        <v>39100</v>
      </c>
      <c r="D5" s="25"/>
    </row>
    <row r="6" spans="1:5" x14ac:dyDescent="0.3">
      <c r="A6" s="29" t="s">
        <v>33</v>
      </c>
      <c r="B6" s="27">
        <f t="shared" si="0"/>
        <v>20.806658130601793</v>
      </c>
      <c r="C6" s="27">
        <v>32500</v>
      </c>
      <c r="D6" s="25"/>
    </row>
    <row r="7" spans="1:5" x14ac:dyDescent="0.3">
      <c r="A7" s="29" t="s">
        <v>37</v>
      </c>
      <c r="B7" s="27">
        <v>18.54</v>
      </c>
      <c r="C7" s="27">
        <v>11200</v>
      </c>
      <c r="D7" s="25"/>
    </row>
    <row r="8" spans="1:5" x14ac:dyDescent="0.3">
      <c r="A8" s="29" t="s">
        <v>42</v>
      </c>
      <c r="B8" s="27">
        <f t="shared" si="0"/>
        <v>20.166453265044815</v>
      </c>
      <c r="C8" s="27">
        <v>31500</v>
      </c>
      <c r="D8" s="25"/>
    </row>
    <row r="9" spans="1:5" hidden="1" x14ac:dyDescent="0.3">
      <c r="A9" s="29" t="s">
        <v>44</v>
      </c>
      <c r="B9" s="27">
        <v>0</v>
      </c>
      <c r="C9" s="27">
        <v>0</v>
      </c>
      <c r="D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Presupuesto económico</vt:lpstr>
      <vt:lpstr>Cálculo coste mínimo</vt:lpstr>
      <vt:lpstr>CM categorías 2026</vt:lpstr>
      <vt:lpstr>'Presupuesto económico'!Área_de_impresión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EUGENIA SAENZ DE MIERA DE CELIS</dc:creator>
  <cp:keywords/>
  <dc:description/>
  <cp:lastModifiedBy>INVEST2</cp:lastModifiedBy>
  <cp:revision/>
  <cp:lastPrinted>2026-02-04T08:30:16Z</cp:lastPrinted>
  <dcterms:created xsi:type="dcterms:W3CDTF">2025-03-18T16:18:33Z</dcterms:created>
  <dcterms:modified xsi:type="dcterms:W3CDTF">2026-06-09T14:30:12Z</dcterms:modified>
  <cp:category/>
  <cp:contentStatus/>
</cp:coreProperties>
</file>